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MMPVE_2023\cvicenia_vyplnene\"/>
    </mc:Choice>
  </mc:AlternateContent>
  <bookViews>
    <workbookView xWindow="0" yWindow="0" windowWidth="29010" windowHeight="12300"/>
  </bookViews>
  <sheets>
    <sheet name="matice a determinanty" sheetId="1" r:id="rId1"/>
    <sheet name="systemy rovnic1" sheetId="2" r:id="rId2"/>
    <sheet name="systemy rovnic2" sheetId="3" r:id="rId3"/>
  </sheets>
  <calcPr calcId="162913"/>
</workbook>
</file>

<file path=xl/calcChain.xml><?xml version="1.0" encoding="utf-8"?>
<calcChain xmlns="http://schemas.openxmlformats.org/spreadsheetml/2006/main">
  <c r="G27" i="3" l="1"/>
  <c r="G26" i="3"/>
  <c r="G25" i="3"/>
  <c r="G24" i="3"/>
  <c r="C24" i="3" a="1"/>
  <c r="C24" i="3" s="1"/>
  <c r="C20" i="3" a="1"/>
  <c r="C21" i="3" s="1"/>
  <c r="C16" i="3" a="1"/>
  <c r="E16" i="3" s="1"/>
  <c r="C11" i="3" a="1"/>
  <c r="C11" i="3" s="1"/>
  <c r="W16" i="1" a="1"/>
  <c r="X18" i="1" s="1"/>
  <c r="M24" i="2"/>
  <c r="M23" i="2"/>
  <c r="M22" i="2"/>
  <c r="L18" i="2" a="1"/>
  <c r="L18" i="2" s="1"/>
  <c r="L14" i="2" a="1"/>
  <c r="L15" i="2" s="1"/>
  <c r="L12" i="2"/>
  <c r="C26" i="3" l="1"/>
  <c r="C25" i="3"/>
  <c r="D20" i="3"/>
  <c r="E22" i="3"/>
  <c r="C22" i="3"/>
  <c r="E21" i="3"/>
  <c r="E20" i="3"/>
  <c r="C20" i="3"/>
  <c r="D22" i="3"/>
  <c r="D21" i="3"/>
  <c r="E18" i="3"/>
  <c r="D16" i="3"/>
  <c r="C16" i="3"/>
  <c r="D17" i="3"/>
  <c r="C17" i="3"/>
  <c r="D18" i="3"/>
  <c r="C18" i="3"/>
  <c r="E17" i="3"/>
  <c r="E13" i="3"/>
  <c r="D13" i="3"/>
  <c r="C13" i="3"/>
  <c r="F12" i="3"/>
  <c r="E12" i="3"/>
  <c r="D12" i="3"/>
  <c r="C12" i="3"/>
  <c r="F11" i="3"/>
  <c r="E11" i="3"/>
  <c r="D11" i="3"/>
  <c r="F13" i="3"/>
  <c r="W18" i="1"/>
  <c r="Y17" i="1"/>
  <c r="X17" i="1"/>
  <c r="W17" i="1"/>
  <c r="Y16" i="1"/>
  <c r="X16" i="1"/>
  <c r="W16" i="1"/>
  <c r="Y18" i="1"/>
  <c r="L20" i="2"/>
  <c r="L19" i="2"/>
  <c r="N14" i="2"/>
  <c r="M14" i="2"/>
  <c r="L14" i="2"/>
  <c r="N16" i="2"/>
  <c r="M16" i="2"/>
  <c r="L16" i="2"/>
  <c r="N15" i="2"/>
  <c r="M15" i="2"/>
  <c r="I24" i="2"/>
  <c r="I20" i="2"/>
  <c r="I16" i="2"/>
  <c r="I19" i="2"/>
  <c r="I23" i="2"/>
  <c r="I15" i="2"/>
  <c r="I11" i="2"/>
  <c r="B51" i="1" a="1"/>
  <c r="D51" i="1" s="1"/>
  <c r="B47" i="1" a="1"/>
  <c r="B47" i="1" s="1"/>
  <c r="B40" i="1" a="1"/>
  <c r="B41" i="1" s="1"/>
  <c r="B35" i="1" a="1"/>
  <c r="C36" i="1" s="1"/>
  <c r="B28" i="1" a="1"/>
  <c r="C28" i="1" s="1"/>
  <c r="O24" i="1"/>
  <c r="B24" i="1"/>
  <c r="S16" i="1" a="1"/>
  <c r="T16" i="1" s="1"/>
  <c r="N16" i="1" a="1"/>
  <c r="N17" i="1" s="1"/>
  <c r="N16" i="1"/>
  <c r="O16" i="1"/>
  <c r="P16" i="1"/>
  <c r="I16" i="1" a="1"/>
  <c r="I17" i="1" s="1"/>
  <c r="B16" i="1" a="1"/>
  <c r="B16" i="1" s="1"/>
  <c r="K10" i="1" a="1"/>
  <c r="K11" i="1" s="1"/>
  <c r="G10" i="1" a="1"/>
  <c r="G10" i="1" s="1"/>
  <c r="B10" i="1" a="1"/>
  <c r="B12" i="1" s="1"/>
  <c r="B51" i="1" l="1"/>
  <c r="C52" i="1"/>
  <c r="D53" i="1"/>
  <c r="B53" i="1"/>
  <c r="B52" i="1"/>
  <c r="C51" i="1"/>
  <c r="C53" i="1"/>
  <c r="D52" i="1"/>
  <c r="D49" i="1"/>
  <c r="C49" i="1"/>
  <c r="B49" i="1"/>
  <c r="D48" i="1"/>
  <c r="C48" i="1"/>
  <c r="B48" i="1"/>
  <c r="D47" i="1"/>
  <c r="C47" i="1"/>
  <c r="D40" i="1"/>
  <c r="C40" i="1"/>
  <c r="B40" i="1"/>
  <c r="D42" i="1"/>
  <c r="C42" i="1"/>
  <c r="B42" i="1"/>
  <c r="D41" i="1"/>
  <c r="C41" i="1"/>
  <c r="B36" i="1"/>
  <c r="C35" i="1"/>
  <c r="B35" i="1"/>
  <c r="D37" i="1"/>
  <c r="B37" i="1"/>
  <c r="D36" i="1"/>
  <c r="D35" i="1"/>
  <c r="C37" i="1"/>
  <c r="D30" i="1"/>
  <c r="C30" i="1"/>
  <c r="D29" i="1"/>
  <c r="C29" i="1"/>
  <c r="B30" i="1"/>
  <c r="B29" i="1"/>
  <c r="D28" i="1"/>
  <c r="B28" i="1"/>
  <c r="S17" i="1"/>
  <c r="S16" i="1"/>
  <c r="T17" i="1"/>
  <c r="P17" i="1"/>
  <c r="O17" i="1"/>
  <c r="K16" i="1"/>
  <c r="J18" i="1"/>
  <c r="I18" i="1"/>
  <c r="K17" i="1"/>
  <c r="J16" i="1"/>
  <c r="I16" i="1"/>
  <c r="K18" i="1"/>
  <c r="J17" i="1"/>
  <c r="C18" i="1"/>
  <c r="B18" i="1"/>
  <c r="C17" i="1"/>
  <c r="B17" i="1"/>
  <c r="C16" i="1"/>
  <c r="L10" i="1"/>
  <c r="K10" i="1"/>
  <c r="L11" i="1"/>
  <c r="L12" i="1"/>
  <c r="K12" i="1"/>
  <c r="I11" i="1"/>
  <c r="H11" i="1"/>
  <c r="G11" i="1"/>
  <c r="I10" i="1"/>
  <c r="H10" i="1"/>
  <c r="D12" i="1"/>
  <c r="C12" i="1"/>
  <c r="D11" i="1"/>
  <c r="C11" i="1"/>
  <c r="B11" i="1"/>
  <c r="D10" i="1"/>
  <c r="C10" i="1"/>
  <c r="B10" i="1"/>
</calcChain>
</file>

<file path=xl/comments1.xml><?xml version="1.0" encoding="utf-8"?>
<comments xmlns="http://schemas.openxmlformats.org/spreadsheetml/2006/main">
  <authors>
    <author>Janette Kotianová</author>
  </authors>
  <commentList>
    <comment ref="C7" authorId="0" shapeId="0">
      <text>
        <r>
          <rPr>
            <b/>
            <sz val="9"/>
            <color indexed="81"/>
            <rFont val="Segoe UI"/>
            <family val="2"/>
            <charset val="238"/>
          </rPr>
          <t>stvorcova matica</t>
        </r>
      </text>
    </comment>
  </commentList>
</comments>
</file>

<file path=xl/sharedStrings.xml><?xml version="1.0" encoding="utf-8"?>
<sst xmlns="http://schemas.openxmlformats.org/spreadsheetml/2006/main" count="86" uniqueCount="76">
  <si>
    <t>A=</t>
  </si>
  <si>
    <t>B=</t>
  </si>
  <si>
    <t>C=</t>
  </si>
  <si>
    <t>A.B=</t>
  </si>
  <si>
    <t>1. Urcte typ matic:</t>
  </si>
  <si>
    <t>matica A je typu:</t>
  </si>
  <si>
    <t>matica B je typu:</t>
  </si>
  <si>
    <t>matica C je typu:</t>
  </si>
  <si>
    <t>B.A=</t>
  </si>
  <si>
    <t>B.C=</t>
  </si>
  <si>
    <t>C.A=</t>
  </si>
  <si>
    <r>
      <t>A</t>
    </r>
    <r>
      <rPr>
        <vertAlign val="superscript"/>
        <sz val="11"/>
        <color theme="1"/>
        <rFont val="Calibri"/>
        <family val="2"/>
        <charset val="238"/>
        <scheme val="minor"/>
      </rPr>
      <t>T</t>
    </r>
    <r>
      <rPr>
        <sz val="11"/>
        <color theme="1"/>
        <rFont val="Calibri"/>
        <family val="2"/>
        <charset val="238"/>
        <scheme val="minor"/>
      </rPr>
      <t>=</t>
    </r>
  </si>
  <si>
    <r>
      <t>B</t>
    </r>
    <r>
      <rPr>
        <vertAlign val="superscript"/>
        <sz val="11"/>
        <color theme="1"/>
        <rFont val="Calibri"/>
        <family val="2"/>
        <charset val="238"/>
        <scheme val="minor"/>
      </rPr>
      <t>T</t>
    </r>
    <r>
      <rPr>
        <sz val="11"/>
        <color theme="1"/>
        <rFont val="Calibri"/>
        <family val="2"/>
        <charset val="238"/>
        <scheme val="minor"/>
      </rPr>
      <t>=</t>
    </r>
  </si>
  <si>
    <r>
      <t>C</t>
    </r>
    <r>
      <rPr>
        <vertAlign val="superscript"/>
        <sz val="11"/>
        <color theme="1"/>
        <rFont val="Calibri"/>
        <family val="2"/>
        <charset val="238"/>
        <scheme val="minor"/>
      </rPr>
      <t>T</t>
    </r>
    <r>
      <rPr>
        <sz val="11"/>
        <color theme="1"/>
        <rFont val="Calibri"/>
        <family val="2"/>
        <charset val="238"/>
        <scheme val="minor"/>
      </rPr>
      <t>=</t>
    </r>
  </si>
  <si>
    <r>
      <t>C.C</t>
    </r>
    <r>
      <rPr>
        <vertAlign val="superscript"/>
        <sz val="11"/>
        <color theme="1"/>
        <rFont val="Calibri"/>
        <family val="2"/>
        <charset val="238"/>
        <scheme val="minor"/>
      </rPr>
      <t>T</t>
    </r>
    <r>
      <rPr>
        <sz val="11"/>
        <color theme="1"/>
        <rFont val="Calibri"/>
        <family val="2"/>
        <charset val="238"/>
        <scheme val="minor"/>
      </rPr>
      <t>=</t>
    </r>
  </si>
  <si>
    <r>
      <t>C</t>
    </r>
    <r>
      <rPr>
        <vertAlign val="superscript"/>
        <sz val="11"/>
        <color theme="1"/>
        <rFont val="Calibri"/>
        <family val="2"/>
        <charset val="238"/>
        <scheme val="minor"/>
      </rPr>
      <t>T</t>
    </r>
    <r>
      <rPr>
        <sz val="11"/>
        <color theme="1"/>
        <rFont val="Calibri"/>
        <family val="2"/>
        <charset val="238"/>
        <scheme val="minor"/>
      </rPr>
      <t>.C=</t>
    </r>
  </si>
  <si>
    <r>
      <t>3. Vypocitajte sucin matic A.B, B.A, B.C, C.A, C.C</t>
    </r>
    <r>
      <rPr>
        <vertAlign val="superscript"/>
        <sz val="11"/>
        <color theme="1"/>
        <rFont val="Calibri"/>
        <family val="2"/>
        <charset val="238"/>
        <scheme val="minor"/>
      </rPr>
      <t>T</t>
    </r>
    <r>
      <rPr>
        <sz val="11"/>
        <color theme="1"/>
        <rFont val="Calibri"/>
        <family val="2"/>
        <charset val="238"/>
        <scheme val="minor"/>
      </rPr>
      <t>, C</t>
    </r>
    <r>
      <rPr>
        <vertAlign val="superscript"/>
        <sz val="11"/>
        <color theme="1"/>
        <rFont val="Calibri"/>
        <family val="2"/>
        <charset val="238"/>
        <scheme val="minor"/>
      </rPr>
      <t>T</t>
    </r>
    <r>
      <rPr>
        <sz val="11"/>
        <color theme="1"/>
        <rFont val="Calibri"/>
        <family val="2"/>
        <charset val="238"/>
        <scheme val="minor"/>
      </rPr>
      <t>.C .</t>
    </r>
  </si>
  <si>
    <t>5. Kedy je vysledkom sucinu dvoch matic stvorcova matica?</t>
  </si>
  <si>
    <t>4. Plati pre nasobenie matic komutativny zakon?</t>
  </si>
  <si>
    <t>detA=</t>
  </si>
  <si>
    <t>detB=</t>
  </si>
  <si>
    <t>detC=</t>
  </si>
  <si>
    <r>
      <t>detC.C</t>
    </r>
    <r>
      <rPr>
        <vertAlign val="superscript"/>
        <sz val="11"/>
        <color theme="1"/>
        <rFont val="Calibri"/>
        <family val="2"/>
        <charset val="238"/>
        <scheme val="minor"/>
      </rPr>
      <t>T</t>
    </r>
    <r>
      <rPr>
        <sz val="11"/>
        <color theme="1"/>
        <rFont val="Calibri"/>
        <family val="2"/>
        <charset val="238"/>
        <scheme val="minor"/>
      </rPr>
      <t>=</t>
    </r>
  </si>
  <si>
    <r>
      <t>6.Vypocitajte determinanty matic A, B,C, C.C</t>
    </r>
    <r>
      <rPr>
        <vertAlign val="superscript"/>
        <sz val="11"/>
        <color theme="1"/>
        <rFont val="Calibri"/>
        <family val="2"/>
        <charset val="238"/>
        <scheme val="minor"/>
      </rPr>
      <t>T</t>
    </r>
    <r>
      <rPr>
        <sz val="11"/>
        <color theme="1"/>
        <rFont val="Calibri"/>
        <family val="2"/>
        <charset val="238"/>
        <scheme val="minor"/>
      </rPr>
      <t>.</t>
    </r>
  </si>
  <si>
    <t>7. Najdite inverznu maticu k matici A, B, C.</t>
  </si>
  <si>
    <t>A^(-1)=</t>
  </si>
  <si>
    <t>2. Nájdite transponované matice k maticiam A, B,C.</t>
  </si>
  <si>
    <t>B^(-1)=</t>
  </si>
  <si>
    <t>C^(-1)=</t>
  </si>
  <si>
    <t xml:space="preserve">a) pomocou Cramerovho pravidla </t>
  </si>
  <si>
    <t>determinant matice systemu:</t>
  </si>
  <si>
    <t>D=</t>
  </si>
  <si>
    <t>determinant  matice, kde i-ty</t>
  </si>
  <si>
    <t>stlpec nahradime stlpcom</t>
  </si>
  <si>
    <t>absolutnych clenov:</t>
  </si>
  <si>
    <t>D1=</t>
  </si>
  <si>
    <t>D2=</t>
  </si>
  <si>
    <t>D3=</t>
  </si>
  <si>
    <t>x1=</t>
  </si>
  <si>
    <t>x2=</t>
  </si>
  <si>
    <t>x3=</t>
  </si>
  <si>
    <t>b) pomocou maticovej rovnice</t>
  </si>
  <si>
    <t>8. Overte , ci plati A.A^(-1)=A^(-1).A=E.</t>
  </si>
  <si>
    <t>X=</t>
  </si>
  <si>
    <t>x1</t>
  </si>
  <si>
    <t>x2</t>
  </si>
  <si>
    <t>x3</t>
  </si>
  <si>
    <t>X=A^(-1).B=</t>
  </si>
  <si>
    <t>, odkial</t>
  </si>
  <si>
    <t>1. Vypocitajte system rovnic</t>
  </si>
  <si>
    <t>2. Vypocitajte system rovnic</t>
  </si>
  <si>
    <t>3. Vypocitajte system rovnic</t>
  </si>
  <si>
    <t xml:space="preserve"> </t>
  </si>
  <si>
    <t>3x3</t>
  </si>
  <si>
    <t>3x2</t>
  </si>
  <si>
    <t>2x3</t>
  </si>
  <si>
    <t>neda sa</t>
  </si>
  <si>
    <t>neplati</t>
  </si>
  <si>
    <t>ak pocet riadkov prvej matice je rovnaky ako pocet stlpcov druhej matice + podmienka nasobenia dvoch matic (pocet stlpcov prvej matice musi byt rovnaky ako pocet riadkov druhej matice) - ak nasobime maticu transponovanou maticou</t>
  </si>
  <si>
    <t>E=</t>
  </si>
  <si>
    <t>A.A^(-1)=</t>
  </si>
  <si>
    <t>A^(-1).A=</t>
  </si>
  <si>
    <t>9.</t>
  </si>
  <si>
    <t>A.E=</t>
  </si>
  <si>
    <t>E.A=</t>
  </si>
  <si>
    <t>A.E=E.A=A plati</t>
  </si>
  <si>
    <t>skuska:</t>
  </si>
  <si>
    <t>X=(AT.A)^(-1).AT.B</t>
  </si>
  <si>
    <t>AT=</t>
  </si>
  <si>
    <t>AT.A=</t>
  </si>
  <si>
    <t>(AT.A)^(-1)=</t>
  </si>
  <si>
    <t>(AT.A)^(-1).AT.B=</t>
  </si>
  <si>
    <t>x1=1</t>
  </si>
  <si>
    <t>x2=2</t>
  </si>
  <si>
    <t>x3=1</t>
  </si>
  <si>
    <t>skuska spravnosti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</si>
</sst>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9"/>
      <color indexed="81"/>
      <name val="Segoe U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0" xfId="0" applyFill="1" applyBorder="1"/>
    <xf numFmtId="0" fontId="0" fillId="0" borderId="0" xfId="0" applyFill="1"/>
    <xf numFmtId="0" fontId="0" fillId="2" borderId="0" xfId="0" applyFill="1"/>
    <xf numFmtId="0" fontId="0" fillId="2" borderId="1" xfId="0" applyFill="1" applyBorder="1"/>
    <xf numFmtId="0" fontId="0" fillId="0" borderId="0" xfId="0" applyFill="1" applyBorder="1" applyAlignment="1">
      <alignment horizontal="right"/>
    </xf>
    <xf numFmtId="0" fontId="0" fillId="0" borderId="0" xfId="0" applyAlignment="1">
      <alignment horizontal="center"/>
    </xf>
    <xf numFmtId="0" fontId="0" fillId="2" borderId="0" xfId="0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2" borderId="10" xfId="0" applyFont="1" applyFill="1" applyBorder="1"/>
    <xf numFmtId="0" fontId="3" fillId="2" borderId="11" xfId="0" applyFont="1" applyFill="1" applyBorder="1"/>
    <xf numFmtId="0" fontId="3" fillId="2" borderId="12" xfId="0" applyFont="1" applyFill="1" applyBorder="1"/>
    <xf numFmtId="0" fontId="4" fillId="2" borderId="1" xfId="0" applyFont="1" applyFill="1" applyBorder="1"/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5" xfId="0" applyBorder="1" applyAlignment="1"/>
    <xf numFmtId="0" fontId="0" fillId="0" borderId="0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0" borderId="2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/>
    <xf numFmtId="0" fontId="0" fillId="0" borderId="8" xfId="0" applyFill="1" applyBorder="1" applyAlignment="1">
      <alignment horizontal="center"/>
    </xf>
    <xf numFmtId="0" fontId="0" fillId="0" borderId="9" xfId="0" applyFill="1" applyBorder="1"/>
    <xf numFmtId="0" fontId="0" fillId="0" borderId="0" xfId="0" applyBorder="1" applyAlignment="1">
      <alignment horizontal="right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2</xdr:row>
      <xdr:rowOff>47625</xdr:rowOff>
    </xdr:from>
    <xdr:to>
      <xdr:col>5</xdr:col>
      <xdr:colOff>352425</xdr:colOff>
      <xdr:row>3</xdr:row>
      <xdr:rowOff>66675</xdr:rowOff>
    </xdr:to>
    <xdr:pic>
      <xdr:nvPicPr>
        <xdr:cNvPr id="2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428625"/>
          <a:ext cx="13430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323850</xdr:colOff>
      <xdr:row>1</xdr:row>
      <xdr:rowOff>28575</xdr:rowOff>
    </xdr:from>
    <xdr:to>
      <xdr:col>5</xdr:col>
      <xdr:colOff>276225</xdr:colOff>
      <xdr:row>2</xdr:row>
      <xdr:rowOff>47625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0" y="219075"/>
          <a:ext cx="117157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133350</xdr:colOff>
      <xdr:row>0</xdr:row>
      <xdr:rowOff>9525</xdr:rowOff>
    </xdr:from>
    <xdr:to>
      <xdr:col>5</xdr:col>
      <xdr:colOff>342900</xdr:colOff>
      <xdr:row>1</xdr:row>
      <xdr:rowOff>28575</xdr:rowOff>
    </xdr:to>
    <xdr:pic>
      <xdr:nvPicPr>
        <xdr:cNvPr id="4" name="Obrázok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" y="9525"/>
          <a:ext cx="142875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342900</xdr:colOff>
      <xdr:row>4</xdr:row>
      <xdr:rowOff>104775</xdr:rowOff>
    </xdr:from>
    <xdr:to>
      <xdr:col>6</xdr:col>
      <xdr:colOff>200025</xdr:colOff>
      <xdr:row>6</xdr:row>
      <xdr:rowOff>95250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1700" y="866775"/>
          <a:ext cx="16859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85725</xdr:colOff>
      <xdr:row>5</xdr:row>
      <xdr:rowOff>38100</xdr:rowOff>
    </xdr:from>
    <xdr:to>
      <xdr:col>13</xdr:col>
      <xdr:colOff>590550</xdr:colOff>
      <xdr:row>6</xdr:row>
      <xdr:rowOff>57150</xdr:rowOff>
    </xdr:to>
    <xdr:pic>
      <xdr:nvPicPr>
        <xdr:cNvPr id="7" name="Obrázok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10525" y="990600"/>
          <a:ext cx="5048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533400</xdr:colOff>
      <xdr:row>5</xdr:row>
      <xdr:rowOff>28575</xdr:rowOff>
    </xdr:from>
    <xdr:to>
      <xdr:col>15</xdr:col>
      <xdr:colOff>571500</xdr:colOff>
      <xdr:row>6</xdr:row>
      <xdr:rowOff>47625</xdr:rowOff>
    </xdr:to>
    <xdr:pic>
      <xdr:nvPicPr>
        <xdr:cNvPr id="9" name="Obrázok 8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67800" y="981075"/>
          <a:ext cx="64770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19050</xdr:colOff>
      <xdr:row>29</xdr:row>
      <xdr:rowOff>38100</xdr:rowOff>
    </xdr:from>
    <xdr:to>
      <xdr:col>5</xdr:col>
      <xdr:colOff>57150</xdr:colOff>
      <xdr:row>30</xdr:row>
      <xdr:rowOff>57150</xdr:rowOff>
    </xdr:to>
    <xdr:pic>
      <xdr:nvPicPr>
        <xdr:cNvPr id="10" name="Obrázok 9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5562600"/>
          <a:ext cx="125730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76200</xdr:colOff>
      <xdr:row>30</xdr:row>
      <xdr:rowOff>28575</xdr:rowOff>
    </xdr:from>
    <xdr:to>
      <xdr:col>5</xdr:col>
      <xdr:colOff>28575</xdr:colOff>
      <xdr:row>31</xdr:row>
      <xdr:rowOff>47625</xdr:rowOff>
    </xdr:to>
    <xdr:pic>
      <xdr:nvPicPr>
        <xdr:cNvPr id="11" name="Obrázok 10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5743575"/>
          <a:ext cx="117157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66675</xdr:colOff>
      <xdr:row>28</xdr:row>
      <xdr:rowOff>38100</xdr:rowOff>
    </xdr:from>
    <xdr:to>
      <xdr:col>5</xdr:col>
      <xdr:colOff>104775</xdr:colOff>
      <xdr:row>29</xdr:row>
      <xdr:rowOff>57150</xdr:rowOff>
    </xdr:to>
    <xdr:pic>
      <xdr:nvPicPr>
        <xdr:cNvPr id="12" name="Obrázok 11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5372100"/>
          <a:ext cx="125730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</xdr:colOff>
      <xdr:row>0</xdr:row>
      <xdr:rowOff>57150</xdr:rowOff>
    </xdr:from>
    <xdr:to>
      <xdr:col>5</xdr:col>
      <xdr:colOff>428625</xdr:colOff>
      <xdr:row>4</xdr:row>
      <xdr:rowOff>28575</xdr:rowOff>
    </xdr:to>
    <xdr:pic>
      <xdr:nvPicPr>
        <xdr:cNvPr id="2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57150"/>
          <a:ext cx="1504950" cy="733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Y53"/>
  <sheetViews>
    <sheetView tabSelected="1" zoomScaleNormal="100" workbookViewId="0">
      <selection activeCell="A2" sqref="A2"/>
    </sheetView>
  </sheetViews>
  <sheetFormatPr defaultRowHeight="15" x14ac:dyDescent="0.25"/>
  <cols>
    <col min="1" max="1" width="9.85546875" customWidth="1"/>
    <col min="2" max="2" width="9.42578125" bestFit="1" customWidth="1"/>
    <col min="3" max="3" width="12.7109375" bestFit="1" customWidth="1"/>
    <col min="4" max="4" width="12.85546875" bestFit="1" customWidth="1"/>
    <col min="7" max="7" width="11.85546875" bestFit="1" customWidth="1"/>
  </cols>
  <sheetData>
    <row r="2" spans="1:25" x14ac:dyDescent="0.25">
      <c r="A2" s="1" t="s">
        <v>0</v>
      </c>
      <c r="B2" s="19">
        <v>2</v>
      </c>
      <c r="C2" s="20">
        <v>3</v>
      </c>
      <c r="D2" s="21">
        <v>6</v>
      </c>
      <c r="F2" s="1" t="s">
        <v>1</v>
      </c>
      <c r="G2" s="19">
        <v>5</v>
      </c>
      <c r="H2" s="21">
        <v>7</v>
      </c>
      <c r="J2" s="1" t="s">
        <v>2</v>
      </c>
      <c r="K2" s="19">
        <v>6</v>
      </c>
      <c r="L2" s="20">
        <v>3</v>
      </c>
      <c r="M2" s="21">
        <v>-5</v>
      </c>
    </row>
    <row r="3" spans="1:25" x14ac:dyDescent="0.25">
      <c r="B3" s="22">
        <v>1</v>
      </c>
      <c r="C3" s="17">
        <v>0</v>
      </c>
      <c r="D3" s="23">
        <v>-1</v>
      </c>
      <c r="G3" s="22">
        <v>0</v>
      </c>
      <c r="H3" s="23">
        <v>0</v>
      </c>
      <c r="K3" s="24">
        <v>-2</v>
      </c>
      <c r="L3" s="25">
        <v>0</v>
      </c>
      <c r="M3" s="26">
        <v>0</v>
      </c>
    </row>
    <row r="4" spans="1:25" x14ac:dyDescent="0.25">
      <c r="B4" s="24">
        <v>0</v>
      </c>
      <c r="C4" s="25">
        <v>2</v>
      </c>
      <c r="D4" s="26">
        <v>3</v>
      </c>
      <c r="G4" s="24">
        <v>-1</v>
      </c>
      <c r="H4" s="26">
        <v>2</v>
      </c>
    </row>
    <row r="5" spans="1:25" x14ac:dyDescent="0.25">
      <c r="B5" s="11"/>
      <c r="C5" s="11"/>
      <c r="D5" s="11"/>
      <c r="E5" s="12"/>
      <c r="F5" s="12"/>
      <c r="G5" s="11"/>
      <c r="H5" s="11"/>
    </row>
    <row r="6" spans="1:25" x14ac:dyDescent="0.25">
      <c r="A6" t="s">
        <v>4</v>
      </c>
    </row>
    <row r="7" spans="1:25" x14ac:dyDescent="0.25">
      <c r="A7" t="s">
        <v>5</v>
      </c>
      <c r="B7" s="12"/>
      <c r="C7" s="13" t="s">
        <v>53</v>
      </c>
      <c r="F7" t="s">
        <v>6</v>
      </c>
      <c r="G7" s="12"/>
      <c r="H7" s="13" t="s">
        <v>54</v>
      </c>
      <c r="K7" t="s">
        <v>7</v>
      </c>
      <c r="L7" s="12"/>
      <c r="M7" s="13" t="s">
        <v>55</v>
      </c>
    </row>
    <row r="8" spans="1:25" x14ac:dyDescent="0.25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25" x14ac:dyDescent="0.25">
      <c r="A9" t="s">
        <v>26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  <row r="10" spans="1:25" ht="17.25" x14ac:dyDescent="0.25">
      <c r="A10" s="1" t="s">
        <v>11</v>
      </c>
      <c r="B10" s="19">
        <f t="array" ref="B10:D12">TRANSPOSE(B2:D4)</f>
        <v>2</v>
      </c>
      <c r="C10" s="20">
        <v>1</v>
      </c>
      <c r="D10" s="21">
        <v>0</v>
      </c>
      <c r="E10" s="12"/>
      <c r="F10" s="1" t="s">
        <v>12</v>
      </c>
      <c r="G10" s="57">
        <f t="array" ref="G10:I11">TRANSPOSE(G2:H4)</f>
        <v>5</v>
      </c>
      <c r="H10" s="63">
        <v>0</v>
      </c>
      <c r="I10" s="64">
        <v>-1</v>
      </c>
      <c r="J10" s="1" t="s">
        <v>13</v>
      </c>
      <c r="K10" s="57">
        <f t="array" ref="K10:L12">TRANSPOSE(K2:M3)</f>
        <v>6</v>
      </c>
      <c r="L10" s="58">
        <v>-2</v>
      </c>
      <c r="M10" s="12"/>
    </row>
    <row r="11" spans="1:25" x14ac:dyDescent="0.25">
      <c r="B11" s="22">
        <v>3</v>
      </c>
      <c r="C11" s="17">
        <v>0</v>
      </c>
      <c r="D11" s="23">
        <v>2</v>
      </c>
      <c r="E11" s="12"/>
      <c r="F11" s="12"/>
      <c r="G11" s="61">
        <v>7</v>
      </c>
      <c r="H11" s="65">
        <v>0</v>
      </c>
      <c r="I11" s="66">
        <v>2</v>
      </c>
      <c r="J11" s="12"/>
      <c r="K11" s="59">
        <v>3</v>
      </c>
      <c r="L11" s="60">
        <v>0</v>
      </c>
      <c r="M11" s="12"/>
    </row>
    <row r="12" spans="1:25" x14ac:dyDescent="0.25">
      <c r="B12" s="24">
        <v>6</v>
      </c>
      <c r="C12" s="25">
        <v>-1</v>
      </c>
      <c r="D12" s="26">
        <v>3</v>
      </c>
      <c r="E12" s="12"/>
      <c r="F12" s="12"/>
      <c r="G12" s="27"/>
      <c r="H12" s="27"/>
      <c r="I12" s="12"/>
      <c r="J12" s="12"/>
      <c r="K12" s="61">
        <v>-5</v>
      </c>
      <c r="L12" s="62">
        <v>0</v>
      </c>
      <c r="M12" s="12"/>
    </row>
    <row r="13" spans="1:25" x14ac:dyDescent="0.25"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</row>
    <row r="14" spans="1:25" x14ac:dyDescent="0.25">
      <c r="G14" t="s">
        <v>52</v>
      </c>
    </row>
    <row r="15" spans="1:25" ht="17.25" x14ac:dyDescent="0.25">
      <c r="A15" t="s">
        <v>16</v>
      </c>
    </row>
    <row r="16" spans="1:25" ht="17.25" x14ac:dyDescent="0.25">
      <c r="A16" s="1" t="s">
        <v>3</v>
      </c>
      <c r="B16" s="19">
        <f t="array" ref="B16:C18">MMULT(B2:D4,G2:H4)</f>
        <v>4</v>
      </c>
      <c r="C16" s="21">
        <v>26</v>
      </c>
      <c r="E16" s="1" t="s">
        <v>8</v>
      </c>
      <c r="F16" t="s">
        <v>56</v>
      </c>
      <c r="H16" s="1" t="s">
        <v>9</v>
      </c>
      <c r="I16" s="37">
        <f t="array" ref="I16:K18">MMULT(G2:H4,K2:M3)</f>
        <v>16</v>
      </c>
      <c r="J16" s="38">
        <v>15</v>
      </c>
      <c r="K16" s="39">
        <v>-25</v>
      </c>
      <c r="M16" s="1" t="s">
        <v>10</v>
      </c>
      <c r="N16" s="37">
        <f t="array" ref="N16:P17">MMULT(K2:M3,B2:D4)</f>
        <v>15</v>
      </c>
      <c r="O16" s="38">
        <v>8</v>
      </c>
      <c r="P16" s="39">
        <v>18</v>
      </c>
      <c r="R16" s="1" t="s">
        <v>14</v>
      </c>
      <c r="S16" s="37">
        <f t="array" ref="S16:T17">MMULT(K2:M3,K10:L12)</f>
        <v>70</v>
      </c>
      <c r="T16" s="39">
        <v>-12</v>
      </c>
      <c r="V16" s="1" t="s">
        <v>15</v>
      </c>
      <c r="W16" s="37">
        <f t="array" ref="W16:Y18">MMULT(K10:L12,K2:M3)</f>
        <v>40</v>
      </c>
      <c r="X16" s="38">
        <v>18</v>
      </c>
      <c r="Y16" s="39">
        <v>-30</v>
      </c>
    </row>
    <row r="17" spans="1:25" x14ac:dyDescent="0.25">
      <c r="B17" s="22">
        <v>6</v>
      </c>
      <c r="C17" s="23">
        <v>5</v>
      </c>
      <c r="I17" s="40">
        <v>0</v>
      </c>
      <c r="J17" s="28">
        <v>0</v>
      </c>
      <c r="K17" s="41">
        <v>0</v>
      </c>
      <c r="N17" s="42">
        <v>-4</v>
      </c>
      <c r="O17" s="43">
        <v>-6</v>
      </c>
      <c r="P17" s="44">
        <v>-12</v>
      </c>
      <c r="S17" s="42">
        <v>-12</v>
      </c>
      <c r="T17" s="44">
        <v>4</v>
      </c>
      <c r="W17" s="40">
        <v>18</v>
      </c>
      <c r="X17" s="28">
        <v>9</v>
      </c>
      <c r="Y17" s="41">
        <v>-15</v>
      </c>
    </row>
    <row r="18" spans="1:25" x14ac:dyDescent="0.25">
      <c r="B18" s="24">
        <v>-3</v>
      </c>
      <c r="C18" s="26">
        <v>6</v>
      </c>
      <c r="I18" s="42">
        <v>-10</v>
      </c>
      <c r="J18" s="43">
        <v>-3</v>
      </c>
      <c r="K18" s="44">
        <v>5</v>
      </c>
      <c r="N18" s="28"/>
      <c r="O18" s="28"/>
      <c r="P18" s="28"/>
      <c r="S18" s="16"/>
      <c r="T18" s="16"/>
      <c r="W18" s="42">
        <v>-30</v>
      </c>
      <c r="X18" s="43">
        <v>-15</v>
      </c>
      <c r="Y18" s="44">
        <v>25</v>
      </c>
    </row>
    <row r="19" spans="1:25" x14ac:dyDescent="0.25">
      <c r="I19" s="28"/>
      <c r="J19" s="28"/>
      <c r="K19" s="28"/>
      <c r="N19" s="16"/>
      <c r="O19" s="16"/>
      <c r="P19" s="16"/>
      <c r="S19" s="16"/>
      <c r="T19" s="16"/>
    </row>
    <row r="20" spans="1:25" x14ac:dyDescent="0.25">
      <c r="A20" t="s">
        <v>18</v>
      </c>
      <c r="G20" t="s">
        <v>57</v>
      </c>
    </row>
    <row r="21" spans="1:25" x14ac:dyDescent="0.25">
      <c r="A21" t="s">
        <v>17</v>
      </c>
      <c r="G21" t="s">
        <v>58</v>
      </c>
    </row>
    <row r="23" spans="1:25" ht="17.25" x14ac:dyDescent="0.25">
      <c r="A23" t="s">
        <v>23</v>
      </c>
    </row>
    <row r="24" spans="1:25" ht="17.25" x14ac:dyDescent="0.25">
      <c r="A24" s="1" t="s">
        <v>19</v>
      </c>
      <c r="B24" s="14">
        <f>MDETERM(B2:D4)</f>
        <v>7</v>
      </c>
      <c r="F24" s="1" t="s">
        <v>20</v>
      </c>
      <c r="G24" t="s">
        <v>56</v>
      </c>
      <c r="J24" s="1" t="s">
        <v>21</v>
      </c>
      <c r="K24" t="s">
        <v>56</v>
      </c>
      <c r="N24" s="1" t="s">
        <v>22</v>
      </c>
      <c r="O24">
        <f>MDETERM(S16:T17)</f>
        <v>136</v>
      </c>
    </row>
    <row r="27" spans="1:25" x14ac:dyDescent="0.25">
      <c r="A27" t="s">
        <v>24</v>
      </c>
    </row>
    <row r="28" spans="1:25" x14ac:dyDescent="0.25">
      <c r="A28" s="1" t="s">
        <v>25</v>
      </c>
      <c r="B28" s="48">
        <f t="array" ref="B28:D30">MINVERSE(B2:D4)</f>
        <v>0.2857142857142857</v>
      </c>
      <c r="C28" s="49">
        <v>0.4285714285714286</v>
      </c>
      <c r="D28" s="50">
        <v>-0.4285714285714286</v>
      </c>
      <c r="F28" s="1" t="s">
        <v>27</v>
      </c>
      <c r="G28" s="16" t="s">
        <v>56</v>
      </c>
      <c r="H28" s="16"/>
      <c r="J28" s="1" t="s">
        <v>28</v>
      </c>
      <c r="K28" t="s">
        <v>56</v>
      </c>
    </row>
    <row r="29" spans="1:25" x14ac:dyDescent="0.25">
      <c r="B29" s="51">
        <v>-0.42857142857142855</v>
      </c>
      <c r="C29" s="52">
        <v>0.8571428571428571</v>
      </c>
      <c r="D29" s="53">
        <v>1.1428571428571428</v>
      </c>
      <c r="G29" s="16"/>
      <c r="H29" s="16"/>
    </row>
    <row r="30" spans="1:25" x14ac:dyDescent="0.25">
      <c r="B30" s="54">
        <v>0.2857142857142857</v>
      </c>
      <c r="C30" s="55">
        <v>-0.5714285714285714</v>
      </c>
      <c r="D30" s="56">
        <v>-0.42857142857142855</v>
      </c>
    </row>
    <row r="32" spans="1:25" x14ac:dyDescent="0.25">
      <c r="A32" t="s">
        <v>42</v>
      </c>
      <c r="F32" s="1" t="s">
        <v>59</v>
      </c>
      <c r="G32" s="37">
        <v>1</v>
      </c>
      <c r="H32" s="38">
        <v>0</v>
      </c>
      <c r="I32" s="39">
        <v>0</v>
      </c>
    </row>
    <row r="33" spans="1:9" x14ac:dyDescent="0.25">
      <c r="G33" s="40">
        <v>0</v>
      </c>
      <c r="H33" s="28">
        <v>1</v>
      </c>
      <c r="I33" s="41">
        <v>0</v>
      </c>
    </row>
    <row r="34" spans="1:9" x14ac:dyDescent="0.25">
      <c r="G34" s="42">
        <v>0</v>
      </c>
      <c r="H34" s="43">
        <v>0</v>
      </c>
      <c r="I34" s="44">
        <v>1</v>
      </c>
    </row>
    <row r="35" spans="1:9" x14ac:dyDescent="0.25">
      <c r="A35" t="s">
        <v>60</v>
      </c>
      <c r="B35" s="37">
        <f t="array" ref="B35:D37">MMULT(B2:D4,B28:D30)</f>
        <v>1</v>
      </c>
      <c r="C35" s="38">
        <v>0</v>
      </c>
      <c r="D35" s="39">
        <v>0</v>
      </c>
    </row>
    <row r="36" spans="1:9" x14ac:dyDescent="0.25">
      <c r="B36" s="40">
        <v>0</v>
      </c>
      <c r="C36" s="28">
        <v>1</v>
      </c>
      <c r="D36" s="41">
        <v>-5.5511151231257827E-17</v>
      </c>
    </row>
    <row r="37" spans="1:9" x14ac:dyDescent="0.25">
      <c r="B37" s="42">
        <v>0</v>
      </c>
      <c r="C37" s="43">
        <v>0</v>
      </c>
      <c r="D37" s="44">
        <v>1</v>
      </c>
    </row>
    <row r="40" spans="1:9" x14ac:dyDescent="0.25">
      <c r="A40" t="s">
        <v>61</v>
      </c>
      <c r="B40" s="37">
        <f t="array" ref="B40:D42">MMULT(B28:D30,B2:D4)</f>
        <v>1</v>
      </c>
      <c r="C40" s="38">
        <v>-1.1102230246251565E-16</v>
      </c>
      <c r="D40" s="39">
        <v>-2.2204460492503131E-16</v>
      </c>
    </row>
    <row r="41" spans="1:9" x14ac:dyDescent="0.25">
      <c r="B41" s="40">
        <v>0</v>
      </c>
      <c r="C41" s="28">
        <v>1</v>
      </c>
      <c r="D41" s="41">
        <v>0</v>
      </c>
    </row>
    <row r="42" spans="1:9" x14ac:dyDescent="0.25">
      <c r="B42" s="42">
        <v>0</v>
      </c>
      <c r="C42" s="43">
        <v>0</v>
      </c>
      <c r="D42" s="44">
        <v>1</v>
      </c>
    </row>
    <row r="45" spans="1:9" x14ac:dyDescent="0.25">
      <c r="A45" t="s">
        <v>62</v>
      </c>
      <c r="B45" t="s">
        <v>65</v>
      </c>
    </row>
    <row r="47" spans="1:9" x14ac:dyDescent="0.25">
      <c r="A47" t="s">
        <v>63</v>
      </c>
      <c r="B47" s="37">
        <f t="array" ref="B47:D49">MMULT(B2:D4,G32:I34)</f>
        <v>2</v>
      </c>
      <c r="C47" s="38">
        <v>3</v>
      </c>
      <c r="D47" s="39">
        <v>6</v>
      </c>
    </row>
    <row r="48" spans="1:9" x14ac:dyDescent="0.25">
      <c r="B48" s="40">
        <v>1</v>
      </c>
      <c r="C48" s="28">
        <v>0</v>
      </c>
      <c r="D48" s="41">
        <v>-1</v>
      </c>
    </row>
    <row r="49" spans="1:4" x14ac:dyDescent="0.25">
      <c r="B49" s="42">
        <v>0</v>
      </c>
      <c r="C49" s="43">
        <v>2</v>
      </c>
      <c r="D49" s="44">
        <v>3</v>
      </c>
    </row>
    <row r="51" spans="1:4" x14ac:dyDescent="0.25">
      <c r="A51" t="s">
        <v>64</v>
      </c>
      <c r="B51" s="37">
        <f t="array" ref="B51:D53">MMULT(G32:I34,B2:D4)</f>
        <v>2</v>
      </c>
      <c r="C51" s="38">
        <v>3</v>
      </c>
      <c r="D51" s="39">
        <v>6</v>
      </c>
    </row>
    <row r="52" spans="1:4" x14ac:dyDescent="0.25">
      <c r="B52" s="40">
        <v>1</v>
      </c>
      <c r="C52" s="28">
        <v>0</v>
      </c>
      <c r="D52" s="41">
        <v>-1</v>
      </c>
    </row>
    <row r="53" spans="1:4" x14ac:dyDescent="0.25">
      <c r="B53" s="42">
        <v>0</v>
      </c>
      <c r="C53" s="43">
        <v>2</v>
      </c>
      <c r="D53" s="44">
        <v>3</v>
      </c>
    </row>
  </sheetData>
  <pageMargins left="0.7" right="0.7" top="0.75" bottom="0.75" header="0.3" footer="0.3"/>
  <pageSetup paperSize="9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workbookViewId="0">
      <selection activeCell="M25" sqref="M25"/>
    </sheetView>
  </sheetViews>
  <sheetFormatPr defaultRowHeight="15" x14ac:dyDescent="0.25"/>
  <sheetData>
    <row r="1" spans="1:20" x14ac:dyDescent="0.25">
      <c r="A1" t="s">
        <v>49</v>
      </c>
    </row>
    <row r="6" spans="1:20" x14ac:dyDescent="0.25">
      <c r="A6" t="s">
        <v>29</v>
      </c>
      <c r="K6" t="s">
        <v>41</v>
      </c>
      <c r="O6" t="s">
        <v>48</v>
      </c>
    </row>
    <row r="8" spans="1:20" x14ac:dyDescent="0.25">
      <c r="K8" s="1" t="s">
        <v>0</v>
      </c>
      <c r="L8" s="19">
        <v>1</v>
      </c>
      <c r="M8" s="20">
        <v>-4</v>
      </c>
      <c r="N8" s="21">
        <v>-3</v>
      </c>
      <c r="P8" s="1" t="s">
        <v>1</v>
      </c>
      <c r="Q8" s="45">
        <v>10</v>
      </c>
      <c r="S8" s="1" t="s">
        <v>43</v>
      </c>
      <c r="T8" s="29" t="s">
        <v>44</v>
      </c>
    </row>
    <row r="9" spans="1:20" x14ac:dyDescent="0.25">
      <c r="A9" t="s">
        <v>30</v>
      </c>
      <c r="D9" s="17">
        <v>1</v>
      </c>
      <c r="E9" s="17">
        <v>-4</v>
      </c>
      <c r="F9" s="17">
        <v>-3</v>
      </c>
      <c r="L9" s="22">
        <v>1</v>
      </c>
      <c r="M9" s="17">
        <v>1</v>
      </c>
      <c r="N9" s="23">
        <v>-3</v>
      </c>
      <c r="Q9" s="46">
        <v>7</v>
      </c>
      <c r="T9" s="30" t="s">
        <v>45</v>
      </c>
    </row>
    <row r="10" spans="1:20" x14ac:dyDescent="0.25">
      <c r="D10" s="17">
        <v>1</v>
      </c>
      <c r="E10" s="17">
        <v>1</v>
      </c>
      <c r="F10" s="17">
        <v>-3</v>
      </c>
      <c r="L10" s="24">
        <v>3</v>
      </c>
      <c r="M10" s="25">
        <v>-2</v>
      </c>
      <c r="N10" s="26">
        <v>1</v>
      </c>
      <c r="Q10" s="47">
        <v>11</v>
      </c>
      <c r="T10" s="31" t="s">
        <v>46</v>
      </c>
    </row>
    <row r="11" spans="1:20" x14ac:dyDescent="0.25">
      <c r="D11" s="17">
        <v>3</v>
      </c>
      <c r="E11" s="17">
        <v>-2</v>
      </c>
      <c r="F11" s="17">
        <v>1</v>
      </c>
      <c r="H11" s="1" t="s">
        <v>31</v>
      </c>
      <c r="I11" s="14">
        <f>MDETERM(D9:F11)</f>
        <v>50</v>
      </c>
    </row>
    <row r="12" spans="1:20" x14ac:dyDescent="0.25">
      <c r="D12" s="16"/>
      <c r="E12" s="16"/>
      <c r="F12" s="16"/>
      <c r="K12" s="1" t="s">
        <v>19</v>
      </c>
      <c r="L12" s="14">
        <f>I11</f>
        <v>50</v>
      </c>
    </row>
    <row r="13" spans="1:20" x14ac:dyDescent="0.25">
      <c r="A13" t="s">
        <v>32</v>
      </c>
      <c r="D13" s="18">
        <v>10</v>
      </c>
      <c r="E13" s="17">
        <v>-4</v>
      </c>
      <c r="F13" s="17">
        <v>-3</v>
      </c>
    </row>
    <row r="14" spans="1:20" x14ac:dyDescent="0.25">
      <c r="A14" t="s">
        <v>33</v>
      </c>
      <c r="D14" s="18">
        <v>7</v>
      </c>
      <c r="E14" s="17">
        <v>1</v>
      </c>
      <c r="F14" s="17">
        <v>-3</v>
      </c>
      <c r="K14" s="1" t="s">
        <v>25</v>
      </c>
      <c r="L14" s="3">
        <f t="array" ref="L14:N16">MINVERSE(L8:N10)</f>
        <v>-0.10000000000000002</v>
      </c>
      <c r="M14" s="4">
        <v>0.20000000000000004</v>
      </c>
      <c r="N14" s="5">
        <v>0.3</v>
      </c>
    </row>
    <row r="15" spans="1:20" x14ac:dyDescent="0.25">
      <c r="A15" t="s">
        <v>34</v>
      </c>
      <c r="D15" s="18">
        <v>11</v>
      </c>
      <c r="E15" s="17">
        <v>-2</v>
      </c>
      <c r="F15" s="17">
        <v>1</v>
      </c>
      <c r="H15" s="1" t="s">
        <v>35</v>
      </c>
      <c r="I15" s="14">
        <f>MDETERM(D13:F15)</f>
        <v>184.99999999999997</v>
      </c>
      <c r="L15" s="6">
        <v>-0.2</v>
      </c>
      <c r="M15" s="2">
        <v>0.2</v>
      </c>
      <c r="N15" s="7">
        <v>0</v>
      </c>
    </row>
    <row r="16" spans="1:20" x14ac:dyDescent="0.25">
      <c r="D16" s="16"/>
      <c r="E16" s="16"/>
      <c r="F16" s="16"/>
      <c r="H16" s="1" t="s">
        <v>38</v>
      </c>
      <c r="I16" s="35">
        <f>I15/$I$11</f>
        <v>3.6999999999999993</v>
      </c>
      <c r="L16" s="8">
        <v>-9.9999999999999992E-2</v>
      </c>
      <c r="M16" s="9">
        <v>-0.2</v>
      </c>
      <c r="N16" s="10">
        <v>9.9999999999999992E-2</v>
      </c>
    </row>
    <row r="17" spans="1:13" x14ac:dyDescent="0.25">
      <c r="D17" s="17">
        <v>1</v>
      </c>
      <c r="E17" s="18">
        <v>10</v>
      </c>
      <c r="F17" s="17">
        <v>-3</v>
      </c>
    </row>
    <row r="18" spans="1:13" x14ac:dyDescent="0.25">
      <c r="D18" s="17">
        <v>1</v>
      </c>
      <c r="E18" s="18">
        <v>7</v>
      </c>
      <c r="F18" s="17">
        <v>-3</v>
      </c>
      <c r="K18" s="1" t="s">
        <v>47</v>
      </c>
      <c r="L18" s="32">
        <f t="array" ref="L18:L20">MMULT(L14:N16,Q8:Q10)</f>
        <v>3.7</v>
      </c>
    </row>
    <row r="19" spans="1:13" x14ac:dyDescent="0.25">
      <c r="D19" s="17">
        <v>3</v>
      </c>
      <c r="E19" s="18">
        <v>11</v>
      </c>
      <c r="F19" s="17">
        <v>1</v>
      </c>
      <c r="H19" s="1" t="s">
        <v>36</v>
      </c>
      <c r="I19" s="14">
        <f>MDETERM(D17:F19)</f>
        <v>-30.000000000000004</v>
      </c>
      <c r="L19" s="33">
        <v>-0.59999999999999987</v>
      </c>
    </row>
    <row r="20" spans="1:13" x14ac:dyDescent="0.25">
      <c r="D20" s="16"/>
      <c r="E20" s="16"/>
      <c r="F20" s="16"/>
      <c r="H20" s="15" t="s">
        <v>39</v>
      </c>
      <c r="I20" s="35">
        <f>I19/$I$11</f>
        <v>-0.60000000000000009</v>
      </c>
      <c r="L20" s="34">
        <v>-1.3</v>
      </c>
    </row>
    <row r="21" spans="1:13" x14ac:dyDescent="0.25">
      <c r="D21" s="17">
        <v>1</v>
      </c>
      <c r="E21" s="17">
        <v>-4</v>
      </c>
      <c r="F21" s="18">
        <v>10</v>
      </c>
    </row>
    <row r="22" spans="1:13" x14ac:dyDescent="0.25">
      <c r="D22" s="17">
        <v>1</v>
      </c>
      <c r="E22" s="17">
        <v>1</v>
      </c>
      <c r="F22" s="18">
        <v>7</v>
      </c>
      <c r="L22" t="s">
        <v>66</v>
      </c>
      <c r="M22">
        <f>L18-4*L19-3*L20</f>
        <v>10</v>
      </c>
    </row>
    <row r="23" spans="1:13" x14ac:dyDescent="0.25">
      <c r="D23" s="17">
        <v>3</v>
      </c>
      <c r="E23" s="17">
        <v>-2</v>
      </c>
      <c r="F23" s="18">
        <v>11</v>
      </c>
      <c r="H23" s="1" t="s">
        <v>37</v>
      </c>
      <c r="I23" s="14">
        <f>MDETERM(D21:F23)</f>
        <v>-65</v>
      </c>
      <c r="M23">
        <f>L18+L19-3*L20</f>
        <v>7.0000000000000009</v>
      </c>
    </row>
    <row r="24" spans="1:13" x14ac:dyDescent="0.25">
      <c r="H24" s="15" t="s">
        <v>40</v>
      </c>
      <c r="I24" s="35">
        <f>I23/$I$11</f>
        <v>-1.3</v>
      </c>
      <c r="M24">
        <f>3*L18-2*L19+L20</f>
        <v>11</v>
      </c>
    </row>
    <row r="29" spans="1:13" x14ac:dyDescent="0.25">
      <c r="A29" t="s">
        <v>50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zoomScaleNormal="100" workbookViewId="0">
      <selection activeCell="L29" sqref="L29"/>
    </sheetView>
  </sheetViews>
  <sheetFormatPr defaultRowHeight="15" x14ac:dyDescent="0.25"/>
  <sheetData>
    <row r="1" spans="1:9" x14ac:dyDescent="0.25">
      <c r="A1" t="s">
        <v>51</v>
      </c>
    </row>
    <row r="2" spans="1:9" x14ac:dyDescent="0.25">
      <c r="I2" t="s">
        <v>67</v>
      </c>
    </row>
    <row r="6" spans="1:9" x14ac:dyDescent="0.25">
      <c r="B6" s="67" t="s">
        <v>0</v>
      </c>
      <c r="C6" s="37">
        <v>2</v>
      </c>
      <c r="D6" s="38">
        <v>1</v>
      </c>
      <c r="E6" s="39">
        <v>-1</v>
      </c>
      <c r="G6" s="1" t="s">
        <v>1</v>
      </c>
      <c r="H6" s="68">
        <v>3</v>
      </c>
    </row>
    <row r="7" spans="1:9" x14ac:dyDescent="0.25">
      <c r="B7" s="36"/>
      <c r="C7" s="40">
        <v>1</v>
      </c>
      <c r="D7" s="28">
        <v>-1</v>
      </c>
      <c r="E7" s="41">
        <v>2</v>
      </c>
      <c r="H7" s="69">
        <v>1</v>
      </c>
    </row>
    <row r="8" spans="1:9" x14ac:dyDescent="0.25">
      <c r="B8" s="36"/>
      <c r="C8" s="40">
        <v>1</v>
      </c>
      <c r="D8" s="28">
        <v>-2</v>
      </c>
      <c r="E8" s="41">
        <v>1</v>
      </c>
      <c r="H8" s="69">
        <v>-2</v>
      </c>
    </row>
    <row r="9" spans="1:9" x14ac:dyDescent="0.25">
      <c r="B9" s="36"/>
      <c r="C9" s="61">
        <v>1</v>
      </c>
      <c r="D9" s="65">
        <v>1</v>
      </c>
      <c r="E9" s="62">
        <v>1</v>
      </c>
      <c r="H9" s="70">
        <v>4</v>
      </c>
    </row>
    <row r="10" spans="1:9" x14ac:dyDescent="0.25">
      <c r="B10" s="36"/>
      <c r="C10" s="36"/>
      <c r="D10" s="36"/>
      <c r="E10" s="36"/>
    </row>
    <row r="11" spans="1:9" x14ac:dyDescent="0.25">
      <c r="B11" s="67" t="s">
        <v>68</v>
      </c>
      <c r="C11" s="37">
        <f t="array" ref="C11:F13">TRANSPOSE(C6:E9)</f>
        <v>2</v>
      </c>
      <c r="D11" s="38">
        <v>1</v>
      </c>
      <c r="E11" s="38">
        <v>1</v>
      </c>
      <c r="F11" s="39">
        <v>1</v>
      </c>
    </row>
    <row r="12" spans="1:9" x14ac:dyDescent="0.25">
      <c r="C12" s="40">
        <v>1</v>
      </c>
      <c r="D12" s="28">
        <v>-1</v>
      </c>
      <c r="E12" s="28">
        <v>-2</v>
      </c>
      <c r="F12" s="41">
        <v>1</v>
      </c>
    </row>
    <row r="13" spans="1:9" x14ac:dyDescent="0.25">
      <c r="C13" s="42">
        <v>-1</v>
      </c>
      <c r="D13" s="43">
        <v>2</v>
      </c>
      <c r="E13" s="43">
        <v>1</v>
      </c>
      <c r="F13" s="44">
        <v>1</v>
      </c>
    </row>
    <row r="15" spans="1:9" x14ac:dyDescent="0.25">
      <c r="E15" s="36"/>
    </row>
    <row r="16" spans="1:9" x14ac:dyDescent="0.25">
      <c r="B16" s="67" t="s">
        <v>69</v>
      </c>
      <c r="C16" s="37">
        <f t="array" ref="C16:E18">MMULT(C11:F13,C6:E9)</f>
        <v>7</v>
      </c>
      <c r="D16" s="38">
        <v>0</v>
      </c>
      <c r="E16" s="39">
        <v>2</v>
      </c>
    </row>
    <row r="17" spans="2:7" x14ac:dyDescent="0.25">
      <c r="C17" s="40">
        <v>0</v>
      </c>
      <c r="D17" s="28">
        <v>7</v>
      </c>
      <c r="E17" s="41">
        <v>-4</v>
      </c>
    </row>
    <row r="18" spans="2:7" x14ac:dyDescent="0.25">
      <c r="C18" s="42">
        <v>2</v>
      </c>
      <c r="D18" s="43">
        <v>-4</v>
      </c>
      <c r="E18" s="44">
        <v>7</v>
      </c>
    </row>
    <row r="20" spans="2:7" x14ac:dyDescent="0.25">
      <c r="B20" s="67" t="s">
        <v>70</v>
      </c>
      <c r="C20" s="37">
        <f t="array" ref="C20:E22">MINVERSE(C16:E18)</f>
        <v>0.1625615763546798</v>
      </c>
      <c r="D20" s="38">
        <v>-3.9408866995073885E-2</v>
      </c>
      <c r="E20" s="39">
        <v>-6.8965517241379309E-2</v>
      </c>
    </row>
    <row r="21" spans="2:7" x14ac:dyDescent="0.25">
      <c r="C21" s="40">
        <v>-3.9408866995073885E-2</v>
      </c>
      <c r="D21" s="28">
        <v>0.22167487684729062</v>
      </c>
      <c r="E21" s="41">
        <v>0.13793103448275862</v>
      </c>
    </row>
    <row r="22" spans="2:7" x14ac:dyDescent="0.25">
      <c r="C22" s="42">
        <v>-6.8965517241379296E-2</v>
      </c>
      <c r="D22" s="43">
        <v>0.13793103448275859</v>
      </c>
      <c r="E22" s="44">
        <v>0.24137931034482757</v>
      </c>
    </row>
    <row r="23" spans="2:7" x14ac:dyDescent="0.25">
      <c r="G23" t="s">
        <v>75</v>
      </c>
    </row>
    <row r="24" spans="2:7" x14ac:dyDescent="0.25">
      <c r="B24" s="1" t="s">
        <v>71</v>
      </c>
      <c r="C24" s="71">
        <f t="array" ref="C24:C26">MMULT(MMULT(C20:E22,C11:F13),H6:H9)</f>
        <v>1</v>
      </c>
      <c r="E24" t="s">
        <v>72</v>
      </c>
      <c r="G24">
        <f>2*C24+C25-C26</f>
        <v>3</v>
      </c>
    </row>
    <row r="25" spans="2:7" x14ac:dyDescent="0.25">
      <c r="C25" s="72">
        <v>2</v>
      </c>
      <c r="E25" t="s">
        <v>73</v>
      </c>
      <c r="G25">
        <f>C24-C25+2*C26</f>
        <v>0.99999999999999956</v>
      </c>
    </row>
    <row r="26" spans="2:7" x14ac:dyDescent="0.25">
      <c r="C26" s="73">
        <v>0.99999999999999978</v>
      </c>
      <c r="E26" t="s">
        <v>74</v>
      </c>
      <c r="G26">
        <f>C24-2*C25+C26</f>
        <v>-2</v>
      </c>
    </row>
    <row r="27" spans="2:7" x14ac:dyDescent="0.25">
      <c r="G27">
        <f>C24+C25+C26</f>
        <v>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matice a determinanty</vt:lpstr>
      <vt:lpstr>systemy rovnic1</vt:lpstr>
      <vt:lpstr>systemy rovnic2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Janette Kotianova</dc:creator>
  <cp:lastModifiedBy>Janette Kotianová</cp:lastModifiedBy>
  <dcterms:created xsi:type="dcterms:W3CDTF">2015-09-29T16:53:26Z</dcterms:created>
  <dcterms:modified xsi:type="dcterms:W3CDTF">2023-10-26T10:54:34Z</dcterms:modified>
</cp:coreProperties>
</file>